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13_ncr:1_{CE8613B3-7E6E-40A7-AC7A-A0BF9CBE0988}" xr6:coauthVersionLast="47" xr6:coauthVersionMax="47" xr10:uidLastSave="{00000000-0000-0000-0000-000000000000}"/>
  <bookViews>
    <workbookView xWindow="57480" yWindow="-120" windowWidth="29040" windowHeight="15840" tabRatio="789" activeTab="3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F21" i="17" s="1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<sst xmlns="http://schemas.openxmlformats.org/spreadsheetml/2006/main" count="1389" uniqueCount="687">
  <si>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</si>
  <si>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</si>
  <si>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</si>
  <si>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</si>
  <si>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</si>
  <si>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</si>
  <si>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</si>
  <si>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</si>
  <si>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</si>
  <si>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</si>
  <si>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</si>
  <si>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</si>
  <si>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</si>
  <si>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</si>
  <si>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</si>
  <si>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</si>
  <si>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</si>
  <si>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</si>
  <si>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</si>
  <si>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</si>
  <si>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</si>
  <si>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</si>
  <si>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</si>
  <si>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</si>
  <si>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</si>
  <si>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</si>
  <si>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</si>
  <si>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</si>
  <si>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</si>
  <si>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</si>
  <si>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</si>
  <si>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</si>
  <si>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</si>
  <si>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</si>
  <si>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</si>
  <si>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</si>
  <si>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</si>
  <si>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</si>
  <si>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</si>
  <si>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</si>
  <si>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</si>
  <si>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</si>
  <si>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</si>
  <si>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</si>
  <si>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</si>
  <si>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</si>
  <si>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</si>
  <si>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</si>
  <si>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</si>
  <si>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</si>
  <si>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</si>
  <si>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</si>
  <si>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</si>
  <si>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</si>
  <si>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</si>
  <si>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</si>
  <si>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</si>
  <si>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</si>
  <si>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</si>
  <si>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</si>
  <si>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</si>
  <si>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</si>
  <si>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</si>
  <si>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</si>
  <si>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</si>
  <si>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</si>
  <si>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</si>
  <si>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</si>
  <si>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</si>
  <si>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</si>
  <si>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</si>
  <si>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</si>
  <si>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</si>
  <si>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</si>
  <si>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</si>
  <si>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</si>
  <si>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</si>
  <si>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</si>
  <si>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</si>
  <si>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</si>
  <si>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</si>
  <si>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</si>
  <si>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</si>
  <si>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</si>
  <si>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</si>
  <si>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</si>
  <si>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</si>
  <si>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</si>
  <si>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</si>
  <si>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</si>
  <si>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</si>
  <si>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</si>
  <si>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</si>
  <si>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</si>
  <si>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</si>
  <si>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</si>
  <si>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</si>
  <si>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</si>
  <si>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</si>
  <si>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</si>
  <si>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</si>
  <si>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</si>
  <si>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</si>
  <si>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</si>
  <si>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</si>
  <si>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</si>
  <si>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</si>
  <si>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</si>
  <si>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</si>
  <si>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</si>
  <si>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</si>
  <si>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</si>
  <si>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</si>
  <si>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</si>
  <si>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</si>
  <si>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</si>
  <si>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</si>
  <si>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</si>
  <si>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</si>
  <si>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</si>
  <si>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</si>
  <si>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</si>
  <si>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</si>
  <si>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</si>
  <si>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</si>
  <si>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</si>
  <si>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</si>
  <si>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</si>
  <si>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</si>
  <si>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</si>
  <si>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</si>
  <si>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</si>
  <si>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</si>
  <si>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</si>
  <si>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</si>
  <si>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</si>
  <si>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</si>
  <si>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</si>
  <si>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</si>
  <si>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</si>
  <si>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</si>
  <si>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</si>
  <si>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</si>
  <si>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</si>
  <si>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</si>
  <si>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</si>
  <si>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</si>
  <si>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</si>
  <si>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</si>
  <si>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</si>
  <si>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</si>
  <si>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</si>
  <si>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</si>
  <si>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</si>
  <si>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</si>
  <si>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</si>
  <si>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</si>
  <si>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</si>
  <si>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</si>
  <si>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</si>
  <si>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</si>
  <si>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</si>
  <si>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</si>
  <si>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</si>
  <si>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</si>
  <si>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</si>
  <si>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</si>
  <si>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</si>
  <si>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</si>
  <si>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</si>
  <si>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</si>
  <si>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</si>
  <si>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</si>
  <si>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</si>
  <si>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</si>
  <si>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</si>
  <si>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</si>
  <si>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</si>
  <si>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</si>
  <si>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</si>
  <si>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</si>
  <si>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</si>
  <si>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</si>
  <si>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</si>
  <si>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</si>
  <si>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</si>
  <si>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</si>
  <si>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</si>
  <si>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</si>
  <si>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</si>
  <si>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</si>
  <si>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</si>
  <si>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</si>
  <si>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</si>
  <si>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</si>
  <si>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</si>
  <si>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</si>
  <si>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</si>
  <si>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</si>
  <si>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</si>
  <si>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</si>
  <si>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</si>
  <si>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</si>
  <si>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</si>
  <si>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</si>
  <si>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</si>
  <si>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</si>
  <si>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</si>
  <si>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</si>
  <si>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</si>
  <si>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</si>
  <si>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</si>
  <si>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</si>
  <si>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</si>
  <si>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</si>
  <si>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</si>
  <si>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</si>
  <si>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</si>
  <si>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</si>
  <si>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</si>
  <si>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</si>
  <si>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</si>
  <si>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</si>
  <si>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</si>
  <si>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</si>
  <si>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</si>
  <si>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</si>
  <si>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</si>
  <si>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</si>
  <si>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</si>
  <si>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</si>
  <si>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</si>
  <si>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</si>
  <si>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</si>
  <si>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</si>
  <si>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</si>
  <si>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</si>
  <si>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</si>
  <si>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</si>
  <si>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</si>
  <si>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</si>
  <si>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</si>
  <si>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</si>
  <si>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</si>
  <si>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</si>
  <si>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</si>
  <si>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</si>
  <si>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</si>
  <si>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</si>
  <si>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</si>
  <si>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</si>
  <si>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</si>
  <si>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</si>
  <si>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</si>
  <si>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</si>
  <si>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</si>
  <si>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</si>
  <si>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</si>
  <si>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</si>
  <si>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</si>
  <si>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</si>
  <si>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</si>
  <si>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</si>
  <si>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</si>
  <si>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</si>
  <si>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</si>
  <si>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</si>
  <si>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</si>
  <si>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</si>
  <si>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</si>
  <si>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</si>
  <si>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</si>
  <si>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</si>
  <si>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</si>
  <si>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</si>
  <si>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</si>
  <si>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</si>
  <si>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</si>
  <si>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</si>
  <si>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</si>
  <si>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</si>
  <si>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</si>
  <si>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</si>
  <si>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</si>
  <si>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</si>
  <si>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</si>
  <si>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</si>
  <si>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</si>
  <si>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</si>
  <si>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</si>
  <si>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</si>
  <si>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</si>
  <si>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</si>
  <si>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</si>
  <si>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</si>
  <si>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</si>
  <si>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</si>
  <si>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</si>
  <si>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</si>
  <si>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</si>
  <si>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</si>
  <si>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</si>
  <si>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</si>
  <si>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</si>
  <si>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</si>
  <si>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</si>
  <si>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</si>
  <si>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</si>
  <si>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</si>
  <si>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</si>
  <si>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</si>
  <si>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</si>
  <si>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</si>
  <si>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</si>
  <si>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</si>
  <si>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</si>
  <si>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</si>
  <si>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</si>
  <si>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</si>
  <si>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</si>
  <si>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</si>
  <si>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</si>
  <si>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</si>
  <si>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</si>
  <si>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</si>
  <si>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</si>
  <si>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</si>
  <si>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</si>
  <si>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</si>
  <si>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</si>
  <si>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</si>
  <si>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</si>
  <si>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</si>
  <si>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</si>
  <si>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</si>
  <si>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</si>
  <si>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</si>
  <si>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</si>
  <si>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</si>
  <si>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</si>
  <si>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</si>
  <si>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</si>
  <si>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</si>
  <si>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</si>
  <si>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</si>
  <si>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</si>
  <si>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</si>
  <si>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</si>
  <si>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</si>
  <si>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</si>
  <si>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</si>
  <si>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</si>
  <si>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</si>
  <si>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</si>
  <si>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</si>
  <si>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</si>
  <si>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</si>
  <si>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</si>
  <si>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</si>
  <si>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</si>
  <si>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</si>
  <si>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</si>
  <si>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</si>
  <si>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</si>
  <si>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</si>
  <si>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</si>
  <si>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</si>
  <si>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</si>
  <si>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</si>
  <si>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</si>
  <si>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</si>
  <si>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</si>
  <si>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</si>
  <si>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</si>
  <si>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</si>
  <si>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</si>
  <si>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</si>
  <si>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</si>
  <si>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</si>
  <si>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</si>
  <si>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</si>
  <si>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</si>
  <si>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</si>
  <si>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</si>
  <si>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</si>
  <si>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</si>
  <si>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</si>
  <si>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</si>
  <si>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</si>
  <si>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</si>
  <si>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</si>
  <si>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</si>
  <si>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</si>
  <si>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</si>
  <si>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</si>
  <si>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</si>
  <si>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</si>
  <si>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</si>
  <si>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</si>
  <si>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</si>
  <si>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</si>
  <si>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</si>
  <si>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</si>
  <si>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</si>
  <si>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</si>
  <si>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</si>
  <si>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</si>
  <si>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</si>
  <si>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</si>
  <si>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</si>
  <si>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</si>
  <si>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</si>
  <si>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</si>
  <si>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</si>
  <si>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</si>
  <si>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</si>
  <si>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</si>
  <si>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</si>
  <si>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</si>
  <si>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</si>
  <si>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</si>
  <si>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</si>
  <si>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</si>
  <si>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</si>
  <si>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</si>
  <si>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</si>
  <si>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</si>
  <si>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</si>
  <si>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</si>
  <si>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</si>
  <si>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</si>
  <si>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</si>
  <si>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</si>
  <si>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</si>
  <si>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</si>
  <si>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</si>
  <si>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</si>
  <si>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</si>
  <si>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</si>
  <si>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</si>
  <si>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</si>
  <si>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</si>
  <si>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</si>
  <si>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</si>
  <si>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</si>
  <si>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</si>
  <si>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</si>
  <si>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</si>
  <si>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</si>
  <si>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</si>
  <si>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</si>
  <si>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</si>
  <si>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</si>
  <si>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</si>
  <si>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</si>
  <si>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</si>
  <si>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</si>
  <si>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</si>
  <si>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</si>
  <si>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</si>
  <si>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</si>
  <si>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</si>
  <si>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</si>
  <si>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</si>
  <si>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</si>
  <si>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</si>
  <si>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</si>
  <si>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</si>
  <si>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</si>
  <si>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</si>
  <si>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</si>
  <si>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</si>
  <si>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</si>
  <si>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</si>
  <si>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</si>
  <si>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</si>
  <si>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</si>
  <si>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</si>
  <si>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</si>
  <si>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</si>
  <si>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</si>
  <si>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</si>
  <si>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</si>
  <si>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</si>
  <si>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</si>
  <si>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</si>
  <si>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</si>
  <si>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</si>
  <si>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</si>
  <si>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</si>
  <si>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</si>
  <si>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</si>
  <si>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</si>
  <si>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</si>
  <si>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</si>
  <si>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</si>
  <si>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</si>
  <si>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</si>
  <si>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</si>
  <si>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</si>
  <si>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</si>
  <si>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</si>
  <si>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</si>
  <si>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</si>
  <si>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</si>
  <si>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</si>
  <si>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</si>
  <si>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</si>
  <si>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</si>
  <si>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</si>
  <si>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</si>
  <si>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</si>
  <si>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</si>
  <si>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</si>
  <si>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</si>
  <si>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</si>
  <si>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</si>
  <si>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</si>
  <si>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</si>
  <si>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</si>
  <si>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</si>
  <si>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</si>
  <si>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</si>
  <si>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</si>
  <si>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</si>
  <si>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</si>
  <si>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</si>
  <si>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</si>
  <si>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</si>
  <si>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</si>
  <si>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</si>
  <si>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</si>
  <si>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</si>
  <si>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</si>
  <si>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</si>
  <si>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</si>
  <si>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</si>
  <si>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</si>
  <si>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</si>
  <si>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</si>
  <si>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</si>
  <si>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</si>
  <si>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</si>
  <si>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</si>
  <si>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</si>
  <si>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</si>
  <si>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</si>
  <si>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</si>
  <si>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</si>
  <si>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</si>
  <si>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</si>
  <si>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</si>
  <si>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</si>
  <si>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</si>
  <si>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</si>
  <si>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</si>
  <si>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</si>
  <si>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</si>
  <si>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</si>
  <si>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</si>
  <si>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</si>
  <si>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</si>
  <si>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</si>
  <si>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</si>
  <si>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</si>
  <si>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</si>
  <si>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</si>
  <si>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</si>
  <si>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</si>
  <si>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</si>
  <si>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</si>
  <si>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</si>
  <si>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</si>
  <si>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</si>
  <si>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</si>
  <si>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</si>
  <si>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</si>
  <si>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</si>
  <si>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</si>
  <si>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</si>
  <si>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</si>
  <si>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</si>
  <si>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</si>
  <si>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</si>
  <si>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</si>
  <si>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</si>
  <si>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</si>
  <si>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</si>
  <si>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</si>
  <si>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</si>
  <si>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</si>
  <si>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</si>
  <si>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</si>
  <si>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</si>
  <si>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</si>
  <si>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</si>
  <si>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</si>
  <si>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</si>
  <si>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</si>
  <si>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</si>
  <si>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</si>
  <si>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</si>
  <si>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</si>
  <si>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</si>
  <si>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</si>
  <si>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</si>
  <si>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</si>
  <si>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</si>
  <si>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</si>
  <si>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</si>
  <si>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</si>
  <si>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</si>
  <si>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</si>
  <si>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</si>
  <si>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</si>
  <si>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</si>
  <si>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</si>
  <si>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</si>
  <si>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</si>
  <si>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</si>
  <si>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</si>
  <si>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</si>
  <si>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</si>
  <si>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</si>
  <si>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</si>
  <si>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</si>
  <si>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</si>
  <si>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</si>
  <si>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</si>
  <si>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</si>
  <si>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</si>
  <si>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</si>
  <si>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</si>
  <si>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</si>
  <si>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</si>
  <si>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</si>
  <si>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</si>
  <si>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</si>
  <si>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</si>
  <si>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</si>
  <si>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</si>
  <si>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</si>
  <si>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</si>
  <si>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</si>
  <si>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</si>
  <si>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</si>
  <si>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</si>
  <si>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</si>
  <si>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</si>
  <si>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</si>
  <si>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</si>
  <si>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</si>
  <si>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</si>
  <si>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</si>
  <si>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</si>
  <si>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</si>
  <si>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</si>
  <si>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</si>
  <si>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</si>
  <si>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</si>
  <si>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</si>
  <si>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</si>
  <si>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</si>
  <si>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</si>
  <si>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</si>
  <si>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</si>
  <si>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</si>
  <si>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</si>
  <si>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</si>
  <si>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</si>
  <si>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</si>
  <si>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</si>
  <si>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</si>
  <si>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</si>
  <si>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</si>
  <si>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</si>
  <si>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</si>
  <si>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</si>
  <si>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</si>
  <si>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 xml:space="preserve">Wipperfürth/Bergisch Gladbach </t>
  </si>
  <si>
    <t>Wipperfürth</t>
  </si>
  <si>
    <t xml:space="preserve">Bergisch Gladbach </t>
  </si>
  <si>
    <t>Ind.-Koef.</t>
  </si>
  <si>
    <t>AHA</t>
  </si>
  <si>
    <t>AGA</t>
  </si>
  <si>
    <t>AKA</t>
  </si>
  <si>
    <t>THE0NKH701072000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</si>
</sst>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6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1580153</xdr:colOff>
      <xdr:row>48</xdr:row>
      <xdr:rowOff>131826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1046162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815340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topLeftCell="A16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zoomScale="80" zoomScaleNormal="80" workbookViewId="0">
      <selection activeCell="D26" sqref="D26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392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Netz1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68" priority="4">
      <formula>IF(CELL("Zeile",D45)&lt;$D$25+CELL("Zeile",$D$29),1,0)</formula>
    </cfRule>
  </conditionalFormatting>
  <conditionalFormatting sqref="D45:D48">
    <cfRule type="expression" dxfId="67" priority="3">
      <formula>IF(CELL(D45)&lt;$D$27+27,1,0)</formula>
    </cfRule>
  </conditionalFormatting>
  <conditionalFormatting sqref="D29:D44">
    <cfRule type="expression" dxfId="66" priority="2">
      <formula>IF(CELL("Zeile",D29)&lt;$D$25+CELL("Zeile",$D$29),1,0)</formula>
    </cfRule>
  </conditionalFormatting>
  <conditionalFormatting sqref="D36 D44">
    <cfRule type="expression" dxfId="65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opLeftCell="A4" zoomScale="80" zoomScaleNormal="80" workbookViewId="0">
      <selection activeCell="D11" sqref="D11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Netz1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615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686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679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4" priority="20">
      <formula>IF(#REF!="Gaspool",1,0)</formula>
    </cfRule>
  </conditionalFormatting>
  <conditionalFormatting sqref="D45:D59">
    <cfRule type="expression" dxfId="63" priority="16">
      <formula>IF(CELL("Zeile",D45)&lt;$D$43+CELL("Zeile",$D$45),1,0)</formula>
    </cfRule>
  </conditionalFormatting>
  <conditionalFormatting sqref="D46:D59">
    <cfRule type="expression" dxfId="62" priority="15">
      <formula>IF(CELL(D46)&lt;$D$33+27,1,0)</formula>
    </cfRule>
  </conditionalFormatting>
  <conditionalFormatting sqref="D20">
    <cfRule type="expression" dxfId="61" priority="14">
      <formula>IF($D$19=$H$19,1,0)</formula>
    </cfRule>
  </conditionalFormatting>
  <conditionalFormatting sqref="D28">
    <cfRule type="expression" dxfId="60" priority="3">
      <formula>IF($D$15="synthetisch",1,0)</formula>
    </cfRule>
  </conditionalFormatting>
  <conditionalFormatting sqref="D25">
    <cfRule type="expression" dxfId="59" priority="1">
      <formula>IF(AND($D$24=$I$24,$D$23=$H$23),1,0)</formula>
    </cfRule>
  </conditionalFormatting>
  <conditionalFormatting sqref="D23:D25">
    <cfRule type="expression" dxfId="58" priority="4">
      <formula>IF($D$15="analytisch",1,0)</formula>
    </cfRule>
  </conditionalFormatting>
  <conditionalFormatting sqref="D24">
    <cfRule type="expression" dxfId="57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abSelected="1" topLeftCell="A10" zoomScaleNormal="100" workbookViewId="0">
      <selection activeCell="J10" sqref="J10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Wipperfürth/Bergisch Gladbach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0.5</v>
      </c>
      <c r="F21" s="353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0.5</v>
      </c>
      <c r="F22" s="354">
        <v>0.5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 t="s">
        <v>501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680</v>
      </c>
      <c r="F24" s="355" t="s">
        <v>681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104191</v>
      </c>
      <c r="F25" s="355">
        <v>105270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2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1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0.5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0.5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2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1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0.5</v>
      </c>
      <c r="F56" s="287">
        <f>ROUND(F57/$D$57,4)</f>
        <v>0.5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0.5</v>
      </c>
      <c r="F57" s="288">
        <f t="shared" ref="F57:N57" si="6">F22</f>
        <v>0.5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 t="str">
        <f t="shared" ref="F58:N58" si="7">F23</f>
        <v>MeteoGroup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Wipperfürth</v>
      </c>
      <c r="F59" s="156" t="str">
        <f t="shared" ref="F59:N59" si="8">F24</f>
        <v xml:space="preserve">Bergisch Gladbach 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104191</v>
      </c>
      <c r="F60" s="160">
        <f t="shared" ref="F60:N60" si="9">F25</f>
        <v>105270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2</v>
      </c>
    </row>
    <row r="64" spans="2:28" ht="15" customHeight="1">
      <c r="E64" s="178">
        <f>IF(E65&gt;$F$63,0,1)</f>
        <v>1</v>
      </c>
      <c r="F64" s="178">
        <f t="shared" ref="F64:N64" si="11">IF(F65&gt;$F$63,0,1)</f>
        <v>1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0.5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0.5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6" priority="30">
      <formula>IF(G$20&lt;=$F$18,1,0)</formula>
    </cfRule>
  </conditionalFormatting>
  <conditionalFormatting sqref="E33:N37">
    <cfRule type="expression" dxfId="55" priority="29">
      <formula>IF(E$31&lt;=$F$29,1,0)</formula>
    </cfRule>
  </conditionalFormatting>
  <conditionalFormatting sqref="E26:N26">
    <cfRule type="expression" dxfId="54" priority="28">
      <formula>IF(E$20&lt;=$F$18,1,0)</formula>
    </cfRule>
  </conditionalFormatting>
  <conditionalFormatting sqref="E26:N26">
    <cfRule type="expression" dxfId="53" priority="27">
      <formula>IF(E$20&lt;=$F$18,1,0)</formula>
    </cfRule>
  </conditionalFormatting>
  <conditionalFormatting sqref="E57:N60">
    <cfRule type="expression" dxfId="52" priority="24">
      <formula>IF(E$55&lt;=$F$53,1,0)</formula>
    </cfRule>
  </conditionalFormatting>
  <conditionalFormatting sqref="E61:N61">
    <cfRule type="expression" dxfId="51" priority="23">
      <formula>IF(E$55&lt;=$F$53,1,0)</formula>
    </cfRule>
  </conditionalFormatting>
  <conditionalFormatting sqref="E67:N69">
    <cfRule type="expression" dxfId="50" priority="17">
      <formula>IF(E$65&lt;=$F$63,1,0)</formula>
    </cfRule>
  </conditionalFormatting>
  <conditionalFormatting sqref="E66:N69 E71:N71">
    <cfRule type="expression" dxfId="49" priority="15">
      <formula>IF(E$65&gt;$F$63,1,0)</formula>
    </cfRule>
  </conditionalFormatting>
  <conditionalFormatting sqref="E57:N61">
    <cfRule type="expression" dxfId="48" priority="14">
      <formula>IF(E$55&gt;$F$53,1,0)</formula>
    </cfRule>
  </conditionalFormatting>
  <conditionalFormatting sqref="E26:N26 G21:N25">
    <cfRule type="expression" dxfId="47" priority="13">
      <formula>IF(E$20&gt;$F$18,1,0)</formula>
    </cfRule>
  </conditionalFormatting>
  <conditionalFormatting sqref="E33:N37">
    <cfRule type="expression" dxfId="46" priority="12">
      <formula>IF(E$31&gt;$F$29,1,0)</formula>
    </cfRule>
  </conditionalFormatting>
  <conditionalFormatting sqref="H11 H8:H9">
    <cfRule type="expression" dxfId="45" priority="11">
      <formula>IF($F$9=1,1,0)</formula>
    </cfRule>
  </conditionalFormatting>
  <conditionalFormatting sqref="E56:N56">
    <cfRule type="expression" dxfId="44" priority="10">
      <formula>IF(E$55&gt;$F$53,1,0)</formula>
    </cfRule>
  </conditionalFormatting>
  <conditionalFormatting sqref="E32:N32">
    <cfRule type="expression" dxfId="43" priority="9">
      <formula>IF(E$31&gt;$F$29,1,0)</formula>
    </cfRule>
  </conditionalFormatting>
  <conditionalFormatting sqref="E71:N71">
    <cfRule type="expression" dxfId="42" priority="8">
      <formula>IF(E$65&lt;=$F$63,1,0)</formula>
    </cfRule>
  </conditionalFormatting>
  <conditionalFormatting sqref="H10">
    <cfRule type="expression" dxfId="41" priority="7">
      <formula>IF($F$9=1,1,0)</formula>
    </cfRule>
  </conditionalFormatting>
  <conditionalFormatting sqref="E70:N70">
    <cfRule type="expression" dxfId="40" priority="4">
      <formula>IF(E$65&lt;=$F$63,1,0)</formula>
    </cfRule>
  </conditionalFormatting>
  <conditionalFormatting sqref="E70:N70">
    <cfRule type="expression" dxfId="39" priority="3">
      <formula>IF(E$65&gt;$F$63,1,0)</formula>
    </cfRule>
  </conditionalFormatting>
  <conditionalFormatting sqref="E22:F25">
    <cfRule type="expression" dxfId="38" priority="2">
      <formula>IF(E$20&lt;=$F$18,1,0)</formula>
    </cfRule>
  </conditionalFormatting>
  <conditionalFormatting sqref="E21:F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Netz1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Netz1</v>
      </c>
      <c r="D12" s="62" t="s">
        <v>682</v>
      </c>
      <c r="E12" s="356" t="s">
        <v>683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Netz1</v>
      </c>
      <c r="D13" s="62" t="s">
        <v>682</v>
      </c>
      <c r="E13" s="356" t="s">
        <v>684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Netz1</v>
      </c>
      <c r="D14" s="62" t="s">
        <v>682</v>
      </c>
      <c r="E14" s="356" t="s">
        <v>685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Netz1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Netz1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Netz1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Netz1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Netz1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Netz1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Netz1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Netz1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Netz1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Netz1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Netz1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Netz1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Netz1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Netz1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Netz1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Netz1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Netz1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Netz1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Netz1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Netz1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Netz1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Netz1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Netz1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Netz1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Netz1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Netz1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Netz1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Netz1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2023-02-01T08:52:09Z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